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50"/>
  </bookViews>
  <sheets>
    <sheet name="二号炉" sheetId="1" r:id="rId1"/>
    <sheet name="一号炉" sheetId="2" r:id="rId2"/>
    <sheet name="三号炉" sheetId="3" r:id="rId3"/>
  </sheets>
  <calcPr calcId="144525"/>
</workbook>
</file>

<file path=xl/sharedStrings.xml><?xml version="1.0" encoding="utf-8"?>
<sst xmlns="http://schemas.openxmlformats.org/spreadsheetml/2006/main" count="60">
  <si>
    <t>2#焙烧材料表</t>
  </si>
  <si>
    <t>二#炉材料表</t>
  </si>
  <si>
    <t>序号</t>
  </si>
  <si>
    <t>名称/规格</t>
  </si>
  <si>
    <t>数量/块</t>
  </si>
  <si>
    <t>单量</t>
  </si>
  <si>
    <t>合计kg</t>
  </si>
  <si>
    <t>备注</t>
  </si>
  <si>
    <t>A1</t>
  </si>
  <si>
    <t>火    道    墙    砖</t>
  </si>
  <si>
    <t>A2</t>
  </si>
  <si>
    <t>A3</t>
  </si>
  <si>
    <t>B1</t>
  </si>
  <si>
    <t>B2</t>
  </si>
  <si>
    <t>B3</t>
  </si>
  <si>
    <t>C1</t>
  </si>
  <si>
    <t>C2</t>
  </si>
  <si>
    <t>E</t>
  </si>
  <si>
    <t>B4</t>
  </si>
  <si>
    <t>B4-4</t>
  </si>
  <si>
    <t>B4-3</t>
  </si>
  <si>
    <t>B4-2</t>
  </si>
  <si>
    <t>B4-1</t>
  </si>
  <si>
    <t>B6</t>
  </si>
  <si>
    <t>B5</t>
  </si>
  <si>
    <t>TZ-3，230*65*114</t>
  </si>
  <si>
    <t>TZ-4，230*65*172</t>
  </si>
  <si>
    <t>TZ-1，172*65*114</t>
  </si>
  <si>
    <t>半截，114*114*65</t>
  </si>
  <si>
    <t>TZ-88，230*65*188</t>
  </si>
  <si>
    <t>TC-38，230*65/55*114</t>
  </si>
  <si>
    <t>拱砖</t>
  </si>
  <si>
    <t>TC-39，230*65/45*114</t>
  </si>
  <si>
    <t>466*230*100</t>
  </si>
  <si>
    <t>过桥砖</t>
  </si>
  <si>
    <t>Q砖</t>
  </si>
  <si>
    <t>拉接砖</t>
  </si>
  <si>
    <t>轻质保温砖QZ-1.0</t>
  </si>
  <si>
    <t>粘土耐火泥</t>
  </si>
  <si>
    <t>轻质耐火泥</t>
  </si>
  <si>
    <t>硅酸铝纤维毯13mm</t>
  </si>
  <si>
    <r>
      <rPr>
        <sz val="16"/>
        <color theme="1"/>
        <rFont val="宋体"/>
        <charset val="134"/>
        <scheme val="minor"/>
      </rPr>
      <t>2200</t>
    </r>
    <r>
      <rPr>
        <sz val="16"/>
        <color theme="1"/>
        <rFont val="SimSun"/>
        <charset val="134"/>
      </rPr>
      <t>㎡</t>
    </r>
  </si>
  <si>
    <t>膨胀缝</t>
  </si>
  <si>
    <t>硅酸铝纤维毯50mm</t>
  </si>
  <si>
    <t>1380㎡</t>
  </si>
  <si>
    <t>火道端部</t>
  </si>
  <si>
    <t>3060㎡</t>
  </si>
  <si>
    <t>池四周用</t>
  </si>
  <si>
    <t>一号炉材料表</t>
  </si>
  <si>
    <t>TZ-84，230*65*184</t>
  </si>
  <si>
    <t>保温砖QZ-1.0</t>
  </si>
  <si>
    <t>1400㎡</t>
  </si>
  <si>
    <t>三号炉材料表</t>
  </si>
  <si>
    <t>TZ-185,185*114*65</t>
  </si>
  <si>
    <t>TZ-4，230*172*65</t>
  </si>
  <si>
    <t>TZ-25，230*125/65</t>
  </si>
  <si>
    <t>TZ-1,172*114*65</t>
  </si>
  <si>
    <t>TZ-85，230*185*65</t>
  </si>
  <si>
    <t>172*114*65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</si>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</sst>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6"/>
      <color theme="1"/>
      <name val="SimSu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0" fillId="13" borderId="11" applyNumberFormat="0" applyAlignment="0" applyProtection="0">
      <alignment vertical="center"/>
    </xf>
    <xf numFmtId="0" fontId="11" fillId="13" borderId="7" applyNumberFormat="0" applyAlignment="0" applyProtection="0">
      <alignment vertical="center"/>
    </xf>
    <xf numFmtId="0" fontId="16" fillId="20" borderId="10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left" vertical="center"/>
    </xf>
    <xf numFmtId="176" fontId="1" fillId="0" borderId="1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left"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J50"/>
  <sheetViews>
    <sheetView tabSelected="1" topLeftCell="A2" workbookViewId="0">
      <pane ySplit="2" topLeftCell="A22" activePane="bottomLeft" state="frozen"/>
      <selection/>
      <selection pane="bottomLeft" activeCell="G41" sqref="G41"/>
    </sheetView>
  </sheetViews>
  <sheetFormatPr defaultColWidth="8.89166666666667" defaultRowHeight="20.25"/>
  <cols>
    <col min="1" max="1" width="6.44166666666667" style="1" customWidth="1"/>
    <col min="2" max="2" width="30.1083333333333" style="2" customWidth="1"/>
    <col min="3" max="3" width="12.775" style="2" customWidth="1"/>
    <col min="4" max="4" width="11.6666666666667" style="2" customWidth="1"/>
    <col min="5" max="5" width="15.3333333333333" style="3" customWidth="1"/>
    <col min="6" max="6" width="12.775" style="1" customWidth="1"/>
    <col min="7" max="7" width="8.89166666666667" style="1"/>
    <col min="8" max="8" width="11.8916666666667" style="1" customWidth="1"/>
    <col min="9" max="9" width="9.66666666666667" style="1"/>
    <col min="10" max="10" width="19.225" style="1" customWidth="1"/>
  </cols>
  <sheetData>
    <row r="1" ht="31.5" spans="1:6">
      <c r="A1" s="7" t="s">
        <v>0</v>
      </c>
      <c r="F1" s="8"/>
    </row>
    <row r="2" ht="31.5" spans="1:6">
      <c r="A2" s="7" t="s">
        <v>1</v>
      </c>
      <c r="B2" s="7"/>
      <c r="C2" s="7"/>
      <c r="D2" s="7"/>
      <c r="E2" s="7"/>
      <c r="F2" s="7"/>
    </row>
    <row r="3" spans="1:6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9" t="s">
        <v>7</v>
      </c>
    </row>
    <row r="4" spans="1:6">
      <c r="A4" s="9">
        <v>1</v>
      </c>
      <c r="B4" s="12" t="s">
        <v>8</v>
      </c>
      <c r="C4" s="12">
        <v>191808</v>
      </c>
      <c r="D4" s="10">
        <v>4.74</v>
      </c>
      <c r="E4" s="11">
        <f>C4*D4</f>
        <v>909169.92</v>
      </c>
      <c r="F4" s="13" t="s">
        <v>9</v>
      </c>
    </row>
    <row r="5" spans="1:6">
      <c r="A5" s="9">
        <v>2</v>
      </c>
      <c r="B5" s="12" t="s">
        <v>10</v>
      </c>
      <c r="C5" s="12">
        <v>214272</v>
      </c>
      <c r="D5" s="10">
        <v>7.14</v>
      </c>
      <c r="E5" s="11">
        <f t="shared" ref="E5:E19" si="0">C5*D5</f>
        <v>1529902.08</v>
      </c>
      <c r="F5" s="14"/>
    </row>
    <row r="6" spans="1:6">
      <c r="A6" s="9">
        <v>3</v>
      </c>
      <c r="B6" s="12" t="s">
        <v>11</v>
      </c>
      <c r="C6" s="12">
        <v>20304</v>
      </c>
      <c r="D6" s="10">
        <v>9.53</v>
      </c>
      <c r="E6" s="11">
        <f t="shared" si="0"/>
        <v>193497.12</v>
      </c>
      <c r="F6" s="14"/>
    </row>
    <row r="7" spans="1:6">
      <c r="A7" s="9">
        <v>4</v>
      </c>
      <c r="B7" s="12" t="s">
        <v>12</v>
      </c>
      <c r="C7" s="12">
        <v>49248</v>
      </c>
      <c r="D7" s="10">
        <v>7.66</v>
      </c>
      <c r="E7" s="11">
        <f t="shared" si="0"/>
        <v>377239.68</v>
      </c>
      <c r="F7" s="14"/>
    </row>
    <row r="8" spans="1:6">
      <c r="A8" s="9">
        <v>5</v>
      </c>
      <c r="B8" s="12" t="s">
        <v>13</v>
      </c>
      <c r="C8" s="12">
        <v>6480</v>
      </c>
      <c r="D8" s="10">
        <v>12.4</v>
      </c>
      <c r="E8" s="11">
        <f t="shared" si="0"/>
        <v>80352</v>
      </c>
      <c r="F8" s="14"/>
    </row>
    <row r="9" spans="1:6">
      <c r="A9" s="9">
        <v>6</v>
      </c>
      <c r="B9" s="12" t="s">
        <v>14</v>
      </c>
      <c r="C9" s="12">
        <v>31320</v>
      </c>
      <c r="D9" s="10">
        <v>25.4</v>
      </c>
      <c r="E9" s="11">
        <f t="shared" si="0"/>
        <v>795528</v>
      </c>
      <c r="F9" s="14"/>
    </row>
    <row r="10" spans="1:6">
      <c r="A10" s="9">
        <v>7</v>
      </c>
      <c r="B10" s="12" t="s">
        <v>15</v>
      </c>
      <c r="C10" s="12">
        <v>864</v>
      </c>
      <c r="D10" s="10">
        <v>12.7</v>
      </c>
      <c r="E10" s="11">
        <f t="shared" si="0"/>
        <v>10972.8</v>
      </c>
      <c r="F10" s="14"/>
    </row>
    <row r="11" spans="1:6">
      <c r="A11" s="9">
        <v>8</v>
      </c>
      <c r="B11" s="12" t="s">
        <v>16</v>
      </c>
      <c r="C11" s="12">
        <v>5400</v>
      </c>
      <c r="D11" s="10">
        <v>25.7</v>
      </c>
      <c r="E11" s="11">
        <f t="shared" si="0"/>
        <v>138780</v>
      </c>
      <c r="F11" s="14"/>
    </row>
    <row r="12" spans="1:6">
      <c r="A12" s="9">
        <v>9</v>
      </c>
      <c r="B12" s="12" t="s">
        <v>17</v>
      </c>
      <c r="C12" s="12">
        <v>7344</v>
      </c>
      <c r="D12" s="10">
        <v>18.3</v>
      </c>
      <c r="E12" s="11">
        <f t="shared" si="0"/>
        <v>134395.2</v>
      </c>
      <c r="F12" s="14"/>
    </row>
    <row r="13" spans="1:6">
      <c r="A13" s="9">
        <v>10</v>
      </c>
      <c r="B13" s="12" t="s">
        <v>18</v>
      </c>
      <c r="C13" s="12">
        <v>1728</v>
      </c>
      <c r="D13" s="10">
        <v>38.2</v>
      </c>
      <c r="E13" s="11">
        <f t="shared" si="0"/>
        <v>66009.6</v>
      </c>
      <c r="F13" s="14"/>
    </row>
    <row r="14" spans="1:6">
      <c r="A14" s="9">
        <v>11</v>
      </c>
      <c r="B14" s="12" t="s">
        <v>19</v>
      </c>
      <c r="C14" s="12">
        <v>1728</v>
      </c>
      <c r="D14" s="10">
        <v>34.6</v>
      </c>
      <c r="E14" s="11">
        <f t="shared" si="0"/>
        <v>59788.8</v>
      </c>
      <c r="F14" s="14"/>
    </row>
    <row r="15" spans="1:6">
      <c r="A15" s="9">
        <v>12</v>
      </c>
      <c r="B15" s="12" t="s">
        <v>20</v>
      </c>
      <c r="C15" s="12">
        <v>864</v>
      </c>
      <c r="D15" s="10">
        <v>23.8</v>
      </c>
      <c r="E15" s="11">
        <f t="shared" si="0"/>
        <v>20563.2</v>
      </c>
      <c r="F15" s="14"/>
    </row>
    <row r="16" spans="1:6">
      <c r="A16" s="9">
        <v>13</v>
      </c>
      <c r="B16" s="12" t="s">
        <v>21</v>
      </c>
      <c r="C16" s="12">
        <v>1728</v>
      </c>
      <c r="D16" s="10">
        <v>27.7</v>
      </c>
      <c r="E16" s="11">
        <f t="shared" si="0"/>
        <v>47865.6</v>
      </c>
      <c r="F16" s="14"/>
    </row>
    <row r="17" spans="1:6">
      <c r="A17" s="9">
        <v>14</v>
      </c>
      <c r="B17" s="12" t="s">
        <v>22</v>
      </c>
      <c r="C17" s="12">
        <v>864</v>
      </c>
      <c r="D17" s="10">
        <v>37.2</v>
      </c>
      <c r="E17" s="11">
        <f t="shared" si="0"/>
        <v>32140.8</v>
      </c>
      <c r="F17" s="14"/>
    </row>
    <row r="18" spans="1:6">
      <c r="A18" s="9">
        <v>15</v>
      </c>
      <c r="B18" s="12" t="s">
        <v>23</v>
      </c>
      <c r="C18" s="12">
        <v>1728</v>
      </c>
      <c r="D18" s="10">
        <v>24.8</v>
      </c>
      <c r="E18" s="11">
        <f t="shared" si="0"/>
        <v>42854.4</v>
      </c>
      <c r="F18" s="15"/>
    </row>
    <row r="19" spans="1:6">
      <c r="A19" s="9">
        <v>16</v>
      </c>
      <c r="B19" s="12" t="s">
        <v>24</v>
      </c>
      <c r="C19" s="10">
        <v>432</v>
      </c>
      <c r="D19" s="10">
        <v>13.7</v>
      </c>
      <c r="E19" s="11">
        <f t="shared" si="0"/>
        <v>5918.4</v>
      </c>
      <c r="F19" s="9"/>
    </row>
    <row r="20" spans="1:6">
      <c r="A20" s="9"/>
      <c r="B20" s="10"/>
      <c r="C20" s="10"/>
      <c r="D20" s="10"/>
      <c r="E20" s="11">
        <f>SUM(E4:E19)</f>
        <v>4444977.6</v>
      </c>
      <c r="F20" s="9"/>
    </row>
    <row r="21" spans="1:6">
      <c r="A21" s="9"/>
      <c r="B21" s="10"/>
      <c r="C21" s="10"/>
      <c r="D21" s="10"/>
      <c r="E21" s="11"/>
      <c r="F21" s="9"/>
    </row>
    <row r="22" spans="1:10">
      <c r="A22" s="16">
        <v>17</v>
      </c>
      <c r="B22" s="16" t="s">
        <v>25</v>
      </c>
      <c r="C22" s="1">
        <v>934089</v>
      </c>
      <c r="D22" s="12">
        <v>3.5</v>
      </c>
      <c r="E22" s="11">
        <f>C22*D22</f>
        <v>3269311.5</v>
      </c>
      <c r="F22" s="9"/>
      <c r="H22" s="21"/>
      <c r="J22" s="22"/>
    </row>
    <row r="23" spans="1:6">
      <c r="A23" s="16">
        <v>18</v>
      </c>
      <c r="B23" s="16" t="s">
        <v>26</v>
      </c>
      <c r="C23" s="12">
        <v>37772</v>
      </c>
      <c r="D23" s="12">
        <v>5.2</v>
      </c>
      <c r="E23" s="11">
        <f t="shared" ref="E23:E30" si="1">C23*D23</f>
        <v>196414.4</v>
      </c>
      <c r="F23" s="9"/>
    </row>
    <row r="24" spans="1:6">
      <c r="A24" s="16">
        <v>19</v>
      </c>
      <c r="B24" s="16" t="s">
        <v>27</v>
      </c>
      <c r="C24" s="12">
        <v>33800</v>
      </c>
      <c r="D24" s="12">
        <v>2.6</v>
      </c>
      <c r="E24" s="11">
        <f t="shared" si="1"/>
        <v>87880</v>
      </c>
      <c r="F24" s="9"/>
    </row>
    <row r="25" spans="1:6">
      <c r="A25" s="16">
        <v>20</v>
      </c>
      <c r="B25" s="16" t="s">
        <v>28</v>
      </c>
      <c r="C25" s="12">
        <v>8360</v>
      </c>
      <c r="D25" s="12">
        <v>1.76</v>
      </c>
      <c r="E25" s="11">
        <f t="shared" si="1"/>
        <v>14713.6</v>
      </c>
      <c r="F25" s="9"/>
    </row>
    <row r="26" spans="1:6">
      <c r="A26" s="16">
        <v>21</v>
      </c>
      <c r="B26" s="16" t="s">
        <v>29</v>
      </c>
      <c r="C26" s="12">
        <v>14136</v>
      </c>
      <c r="D26" s="12">
        <v>5.84</v>
      </c>
      <c r="E26" s="11">
        <f t="shared" si="1"/>
        <v>82554.24</v>
      </c>
      <c r="F26" s="9"/>
    </row>
    <row r="27" spans="1:6">
      <c r="A27" s="16">
        <v>22</v>
      </c>
      <c r="B27" s="12" t="s">
        <v>30</v>
      </c>
      <c r="C27" s="17">
        <v>9970</v>
      </c>
      <c r="D27" s="10">
        <v>3.2</v>
      </c>
      <c r="E27" s="11">
        <f t="shared" si="1"/>
        <v>31904</v>
      </c>
      <c r="F27" s="9" t="s">
        <v>31</v>
      </c>
    </row>
    <row r="28" spans="1:6">
      <c r="A28" s="16">
        <v>23</v>
      </c>
      <c r="B28" s="12" t="s">
        <v>32</v>
      </c>
      <c r="C28" s="17">
        <v>485</v>
      </c>
      <c r="D28" s="10">
        <v>3</v>
      </c>
      <c r="E28" s="11">
        <f t="shared" si="1"/>
        <v>1455</v>
      </c>
      <c r="F28" s="9" t="s">
        <v>31</v>
      </c>
    </row>
    <row r="29" spans="1:6">
      <c r="A29" s="16">
        <v>24</v>
      </c>
      <c r="B29" s="10" t="s">
        <v>33</v>
      </c>
      <c r="C29" s="10">
        <v>168</v>
      </c>
      <c r="D29" s="10">
        <v>18.9</v>
      </c>
      <c r="E29" s="11">
        <f t="shared" si="1"/>
        <v>3175.2</v>
      </c>
      <c r="F29" s="18" t="s">
        <v>34</v>
      </c>
    </row>
    <row r="30" spans="1:6">
      <c r="A30" s="16">
        <v>25</v>
      </c>
      <c r="B30" s="10" t="s">
        <v>35</v>
      </c>
      <c r="C30" s="10">
        <v>2016</v>
      </c>
      <c r="D30" s="10">
        <v>6.4</v>
      </c>
      <c r="E30" s="11">
        <f t="shared" si="1"/>
        <v>12902.4</v>
      </c>
      <c r="F30" s="9" t="s">
        <v>36</v>
      </c>
    </row>
    <row r="31" spans="1:6">
      <c r="A31" s="9"/>
      <c r="B31" s="10"/>
      <c r="C31" s="10"/>
      <c r="D31" s="10"/>
      <c r="E31" s="11"/>
      <c r="F31" s="9"/>
    </row>
    <row r="32" spans="1:6">
      <c r="A32" s="9"/>
      <c r="B32" s="10"/>
      <c r="C32" s="10"/>
      <c r="D32" s="10"/>
      <c r="E32" s="11">
        <f>SUM(E22:E31)</f>
        <v>3700310.34</v>
      </c>
      <c r="F32" s="9"/>
    </row>
    <row r="33" spans="1:6">
      <c r="A33" s="9"/>
      <c r="B33" s="10"/>
      <c r="C33" s="10"/>
      <c r="D33" s="10"/>
      <c r="E33" s="11"/>
      <c r="F33" s="9"/>
    </row>
    <row r="34" spans="1:6">
      <c r="A34" s="9">
        <v>26</v>
      </c>
      <c r="B34" s="10" t="s">
        <v>37</v>
      </c>
      <c r="C34" s="10">
        <v>1235000</v>
      </c>
      <c r="D34" s="10">
        <v>1.8</v>
      </c>
      <c r="E34" s="11">
        <f>C34*D34</f>
        <v>2223000</v>
      </c>
      <c r="F34" s="9"/>
    </row>
    <row r="35" spans="1:6">
      <c r="A35" s="9"/>
      <c r="B35" s="10"/>
      <c r="C35" s="10"/>
      <c r="D35" s="10"/>
      <c r="E35" s="11"/>
      <c r="F35" s="9"/>
    </row>
    <row r="36" spans="1:6">
      <c r="A36" s="9">
        <v>27</v>
      </c>
      <c r="B36" s="10" t="s">
        <v>38</v>
      </c>
      <c r="C36" s="10"/>
      <c r="D36" s="10"/>
      <c r="E36" s="11">
        <v>517000</v>
      </c>
      <c r="F36" s="9"/>
    </row>
    <row r="37" spans="1:6">
      <c r="A37" s="9">
        <v>28</v>
      </c>
      <c r="B37" s="10" t="s">
        <v>39</v>
      </c>
      <c r="C37" s="10"/>
      <c r="D37" s="10"/>
      <c r="E37" s="11">
        <v>148000</v>
      </c>
      <c r="F37" s="9"/>
    </row>
    <row r="38" spans="1:6">
      <c r="A38" s="9"/>
      <c r="B38" s="10"/>
      <c r="C38" s="10"/>
      <c r="D38" s="10"/>
      <c r="E38" s="11"/>
      <c r="F38" s="9"/>
    </row>
    <row r="39" spans="1:6">
      <c r="A39" s="9"/>
      <c r="B39" s="10"/>
      <c r="C39" s="10"/>
      <c r="D39" s="10"/>
      <c r="E39" s="11"/>
      <c r="F39" s="9"/>
    </row>
    <row r="40" spans="1:6">
      <c r="A40" s="9">
        <v>29</v>
      </c>
      <c r="B40" s="10" t="s">
        <v>40</v>
      </c>
      <c r="C40" s="10"/>
      <c r="D40" s="10"/>
      <c r="E40" s="11" t="s">
        <v>41</v>
      </c>
      <c r="F40" s="9" t="s">
        <v>42</v>
      </c>
    </row>
    <row r="41" spans="1:6">
      <c r="A41" s="9">
        <v>30</v>
      </c>
      <c r="B41" s="10" t="s">
        <v>43</v>
      </c>
      <c r="C41" s="10"/>
      <c r="D41" s="10"/>
      <c r="E41" s="19" t="s">
        <v>44</v>
      </c>
      <c r="F41" s="9" t="s">
        <v>45</v>
      </c>
    </row>
    <row r="42" spans="1:6">
      <c r="A42" s="9">
        <v>31</v>
      </c>
      <c r="B42" s="10" t="s">
        <v>43</v>
      </c>
      <c r="C42" s="10"/>
      <c r="D42" s="10"/>
      <c r="E42" s="19" t="s">
        <v>46</v>
      </c>
      <c r="F42" s="9" t="s">
        <v>47</v>
      </c>
    </row>
    <row r="43" spans="1:6">
      <c r="A43" s="9"/>
      <c r="B43" s="10"/>
      <c r="C43" s="10"/>
      <c r="D43" s="10"/>
      <c r="E43" s="11"/>
      <c r="F43" s="9"/>
    </row>
    <row r="44" spans="1:6">
      <c r="A44" s="9"/>
      <c r="B44" s="10"/>
      <c r="C44" s="10"/>
      <c r="D44" s="10"/>
      <c r="E44" s="11"/>
      <c r="F44" s="9"/>
    </row>
    <row r="45" spans="1:6">
      <c r="A45" s="9"/>
      <c r="B45" s="10"/>
      <c r="C45" s="10"/>
      <c r="D45" s="10"/>
      <c r="E45" s="11"/>
      <c r="F45" s="9"/>
    </row>
    <row r="46" spans="1:6">
      <c r="A46" s="9"/>
      <c r="B46" s="10"/>
      <c r="C46" s="10"/>
      <c r="D46" s="10"/>
      <c r="E46" s="11"/>
      <c r="F46" s="9"/>
    </row>
    <row r="47" spans="1:6">
      <c r="A47" s="9"/>
      <c r="B47" s="10"/>
      <c r="C47" s="10"/>
      <c r="D47" s="10"/>
      <c r="E47" s="11"/>
      <c r="F47" s="9"/>
    </row>
    <row r="48" spans="1:6">
      <c r="A48" s="9"/>
      <c r="B48" s="10"/>
      <c r="C48" s="10"/>
      <c r="D48" s="10"/>
      <c r="E48" s="11"/>
      <c r="F48" s="9"/>
    </row>
    <row r="49" spans="1:6">
      <c r="A49" s="9"/>
      <c r="B49" s="10"/>
      <c r="C49" s="10"/>
      <c r="D49" s="10"/>
      <c r="E49" s="11"/>
      <c r="F49" s="9"/>
    </row>
    <row r="50" spans="1:6">
      <c r="A50" s="9"/>
      <c r="B50" s="10"/>
      <c r="C50" s="10"/>
      <c r="D50" s="10"/>
      <c r="E50" s="11"/>
      <c r="F50" s="9"/>
    </row>
  </sheetData>
  <mergeCells count="3">
    <mergeCell ref="A1:F1"/>
    <mergeCell ref="A2:F2"/>
    <mergeCell ref="F4:F18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J48"/>
  <sheetViews>
    <sheetView topLeftCell="A22" workbookViewId="0">
      <selection activeCell="E39" sqref="E39"/>
    </sheetView>
  </sheetViews>
  <sheetFormatPr defaultColWidth="9" defaultRowHeight="22.5"/>
  <cols>
    <col min="1" max="1" width="6.44166666666667" style="1" customWidth="1"/>
    <col min="2" max="2" width="30.1083333333333" style="2" customWidth="1"/>
    <col min="3" max="3" width="12.775" style="2" customWidth="1"/>
    <col min="4" max="4" width="11.6666666666667" style="2" customWidth="1"/>
    <col min="5" max="5" width="15.3333333333333" style="3" customWidth="1"/>
    <col min="6" max="6" width="12.775" style="1" customWidth="1"/>
    <col min="7" max="7" width="8.89166666666667" style="1"/>
    <col min="8" max="8" width="11.8916666666667" style="1" customWidth="1"/>
    <col min="9" max="9" width="9.66666666666667" style="1"/>
    <col min="10" max="10" width="19.225" style="1" customWidth="1"/>
    <col min="11" max="13" width="9" style="5"/>
  </cols>
  <sheetData>
    <row r="1" ht="31.5" spans="1:6">
      <c r="A1" s="7" t="s">
        <v>48</v>
      </c>
      <c r="F1" s="8"/>
    </row>
    <row r="2" spans="1:6">
      <c r="A2" s="9" t="s">
        <v>2</v>
      </c>
      <c r="B2" s="10" t="s">
        <v>3</v>
      </c>
      <c r="C2" s="10" t="s">
        <v>4</v>
      </c>
      <c r="D2" s="10" t="s">
        <v>5</v>
      </c>
      <c r="E2" s="11" t="s">
        <v>6</v>
      </c>
      <c r="F2" s="9" t="s">
        <v>7</v>
      </c>
    </row>
    <row r="3" spans="1:6">
      <c r="A3" s="9">
        <v>1</v>
      </c>
      <c r="B3" s="12" t="s">
        <v>8</v>
      </c>
      <c r="C3" s="12">
        <v>191808</v>
      </c>
      <c r="D3" s="10">
        <v>4.74</v>
      </c>
      <c r="E3" s="11">
        <f t="shared" ref="E3:E18" si="0">C3*D3</f>
        <v>909169.92</v>
      </c>
      <c r="F3" s="13" t="s">
        <v>9</v>
      </c>
    </row>
    <row r="4" spans="1:6">
      <c r="A4" s="9">
        <v>2</v>
      </c>
      <c r="B4" s="12" t="s">
        <v>10</v>
      </c>
      <c r="C4" s="12">
        <v>214272</v>
      </c>
      <c r="D4" s="10">
        <v>7.14</v>
      </c>
      <c r="E4" s="11">
        <f t="shared" si="0"/>
        <v>1529902.08</v>
      </c>
      <c r="F4" s="14"/>
    </row>
    <row r="5" spans="1:6">
      <c r="A5" s="9">
        <v>3</v>
      </c>
      <c r="B5" s="12" t="s">
        <v>11</v>
      </c>
      <c r="C5" s="12">
        <v>20304</v>
      </c>
      <c r="D5" s="10">
        <v>9.53</v>
      </c>
      <c r="E5" s="11">
        <f t="shared" si="0"/>
        <v>193497.12</v>
      </c>
      <c r="F5" s="14"/>
    </row>
    <row r="6" spans="1:6">
      <c r="A6" s="9">
        <v>4</v>
      </c>
      <c r="B6" s="12" t="s">
        <v>12</v>
      </c>
      <c r="C6" s="12">
        <v>49248</v>
      </c>
      <c r="D6" s="10">
        <v>7.66</v>
      </c>
      <c r="E6" s="11">
        <f t="shared" si="0"/>
        <v>377239.68</v>
      </c>
      <c r="F6" s="14"/>
    </row>
    <row r="7" spans="1:6">
      <c r="A7" s="9">
        <v>5</v>
      </c>
      <c r="B7" s="12" t="s">
        <v>13</v>
      </c>
      <c r="C7" s="12">
        <v>6480</v>
      </c>
      <c r="D7" s="10">
        <v>12.4</v>
      </c>
      <c r="E7" s="11">
        <f t="shared" si="0"/>
        <v>80352</v>
      </c>
      <c r="F7" s="14"/>
    </row>
    <row r="8" spans="1:6">
      <c r="A8" s="9">
        <v>6</v>
      </c>
      <c r="B8" s="12" t="s">
        <v>14</v>
      </c>
      <c r="C8" s="12">
        <v>31320</v>
      </c>
      <c r="D8" s="10">
        <v>25.4</v>
      </c>
      <c r="E8" s="11">
        <f t="shared" si="0"/>
        <v>795528</v>
      </c>
      <c r="F8" s="14"/>
    </row>
    <row r="9" spans="1:6">
      <c r="A9" s="9">
        <v>7</v>
      </c>
      <c r="B9" s="12" t="s">
        <v>15</v>
      </c>
      <c r="C9" s="12">
        <v>864</v>
      </c>
      <c r="D9" s="10">
        <v>12.7</v>
      </c>
      <c r="E9" s="11">
        <f t="shared" si="0"/>
        <v>10972.8</v>
      </c>
      <c r="F9" s="14"/>
    </row>
    <row r="10" spans="1:6">
      <c r="A10" s="9">
        <v>8</v>
      </c>
      <c r="B10" s="12" t="s">
        <v>16</v>
      </c>
      <c r="C10" s="12">
        <v>5400</v>
      </c>
      <c r="D10" s="10">
        <v>25.7</v>
      </c>
      <c r="E10" s="11">
        <f t="shared" si="0"/>
        <v>138780</v>
      </c>
      <c r="F10" s="14"/>
    </row>
    <row r="11" spans="1:6">
      <c r="A11" s="9">
        <v>9</v>
      </c>
      <c r="B11" s="12" t="s">
        <v>17</v>
      </c>
      <c r="C11" s="12">
        <v>7344</v>
      </c>
      <c r="D11" s="10">
        <v>18.3</v>
      </c>
      <c r="E11" s="11">
        <f t="shared" si="0"/>
        <v>134395.2</v>
      </c>
      <c r="F11" s="14"/>
    </row>
    <row r="12" spans="1:6">
      <c r="A12" s="9">
        <v>10</v>
      </c>
      <c r="B12" s="12" t="s">
        <v>18</v>
      </c>
      <c r="C12" s="12">
        <v>1728</v>
      </c>
      <c r="D12" s="10">
        <v>38.2</v>
      </c>
      <c r="E12" s="11">
        <f t="shared" si="0"/>
        <v>66009.6</v>
      </c>
      <c r="F12" s="14"/>
    </row>
    <row r="13" spans="1:6">
      <c r="A13" s="9">
        <v>11</v>
      </c>
      <c r="B13" s="12" t="s">
        <v>19</v>
      </c>
      <c r="C13" s="12">
        <v>1728</v>
      </c>
      <c r="D13" s="10">
        <v>34.6</v>
      </c>
      <c r="E13" s="11">
        <f t="shared" si="0"/>
        <v>59788.8</v>
      </c>
      <c r="F13" s="14"/>
    </row>
    <row r="14" spans="1:6">
      <c r="A14" s="9">
        <v>12</v>
      </c>
      <c r="B14" s="12" t="s">
        <v>20</v>
      </c>
      <c r="C14" s="12">
        <v>864</v>
      </c>
      <c r="D14" s="10">
        <v>23.8</v>
      </c>
      <c r="E14" s="11">
        <f t="shared" si="0"/>
        <v>20563.2</v>
      </c>
      <c r="F14" s="14"/>
    </row>
    <row r="15" spans="1:6">
      <c r="A15" s="9">
        <v>13</v>
      </c>
      <c r="B15" s="12" t="s">
        <v>21</v>
      </c>
      <c r="C15" s="12">
        <v>1728</v>
      </c>
      <c r="D15" s="10">
        <v>27.7</v>
      </c>
      <c r="E15" s="11">
        <f t="shared" si="0"/>
        <v>47865.6</v>
      </c>
      <c r="F15" s="14"/>
    </row>
    <row r="16" spans="1:6">
      <c r="A16" s="9">
        <v>14</v>
      </c>
      <c r="B16" s="12" t="s">
        <v>22</v>
      </c>
      <c r="C16" s="12">
        <v>864</v>
      </c>
      <c r="D16" s="10">
        <v>37.2</v>
      </c>
      <c r="E16" s="11">
        <f t="shared" si="0"/>
        <v>32140.8</v>
      </c>
      <c r="F16" s="14"/>
    </row>
    <row r="17" spans="1:6">
      <c r="A17" s="9">
        <v>15</v>
      </c>
      <c r="B17" s="12" t="s">
        <v>23</v>
      </c>
      <c r="C17" s="12">
        <v>1728</v>
      </c>
      <c r="D17" s="10">
        <v>24.8</v>
      </c>
      <c r="E17" s="11">
        <f t="shared" si="0"/>
        <v>42854.4</v>
      </c>
      <c r="F17" s="15"/>
    </row>
    <row r="18" spans="1:6">
      <c r="A18" s="9">
        <v>16</v>
      </c>
      <c r="B18" s="10" t="s">
        <v>24</v>
      </c>
      <c r="C18" s="10">
        <v>432</v>
      </c>
      <c r="D18" s="10">
        <v>13.7</v>
      </c>
      <c r="E18" s="11">
        <f t="shared" si="0"/>
        <v>5918.4</v>
      </c>
      <c r="F18" s="9"/>
    </row>
    <row r="19" spans="1:6">
      <c r="A19" s="9"/>
      <c r="B19" s="10"/>
      <c r="C19" s="10"/>
      <c r="D19" s="10"/>
      <c r="E19" s="11">
        <f>SUM(E3:E18)</f>
        <v>4444977.6</v>
      </c>
      <c r="F19" s="9"/>
    </row>
    <row r="20" spans="1:6">
      <c r="A20" s="9"/>
      <c r="B20" s="10"/>
      <c r="C20" s="10"/>
      <c r="D20" s="10"/>
      <c r="E20" s="11"/>
      <c r="F20" s="9"/>
    </row>
    <row r="21" spans="1:8">
      <c r="A21" s="16">
        <v>17</v>
      </c>
      <c r="B21" s="16" t="s">
        <v>25</v>
      </c>
      <c r="C21" s="1">
        <v>981000</v>
      </c>
      <c r="D21" s="12">
        <v>3.5</v>
      </c>
      <c r="E21" s="11">
        <f t="shared" ref="E21:E28" si="1">C21*D21</f>
        <v>3433500</v>
      </c>
      <c r="F21" s="9"/>
      <c r="H21" s="21"/>
    </row>
    <row r="22" spans="1:6">
      <c r="A22" s="16">
        <v>18</v>
      </c>
      <c r="B22" s="16" t="s">
        <v>26</v>
      </c>
      <c r="C22" s="12">
        <v>28120</v>
      </c>
      <c r="D22" s="12">
        <v>5.2</v>
      </c>
      <c r="E22" s="11">
        <f t="shared" si="1"/>
        <v>146224</v>
      </c>
      <c r="F22" s="9"/>
    </row>
    <row r="23" spans="1:6">
      <c r="A23" s="16">
        <v>19</v>
      </c>
      <c r="B23" s="16" t="s">
        <v>27</v>
      </c>
      <c r="C23" s="12">
        <v>17000</v>
      </c>
      <c r="D23" s="12">
        <v>2.6</v>
      </c>
      <c r="E23" s="11">
        <f t="shared" si="1"/>
        <v>44200</v>
      </c>
      <c r="F23" s="9"/>
    </row>
    <row r="24" spans="1:6">
      <c r="A24" s="16">
        <v>20</v>
      </c>
      <c r="B24" s="16" t="s">
        <v>49</v>
      </c>
      <c r="C24" s="12">
        <v>7068</v>
      </c>
      <c r="D24" s="12">
        <v>5.84</v>
      </c>
      <c r="E24" s="11">
        <f t="shared" si="1"/>
        <v>41277.12</v>
      </c>
      <c r="F24" s="9"/>
    </row>
    <row r="25" spans="1:6">
      <c r="A25" s="16">
        <v>21</v>
      </c>
      <c r="B25" s="12" t="s">
        <v>30</v>
      </c>
      <c r="C25" s="17">
        <v>9970</v>
      </c>
      <c r="D25" s="10">
        <v>3.2</v>
      </c>
      <c r="E25" s="11">
        <f t="shared" si="1"/>
        <v>31904</v>
      </c>
      <c r="F25" s="9"/>
    </row>
    <row r="26" spans="1:6">
      <c r="A26" s="16">
        <v>22</v>
      </c>
      <c r="B26" s="12" t="s">
        <v>32</v>
      </c>
      <c r="C26" s="17">
        <v>485</v>
      </c>
      <c r="D26" s="10">
        <v>3</v>
      </c>
      <c r="E26" s="11">
        <f t="shared" si="1"/>
        <v>1455</v>
      </c>
      <c r="F26" s="9"/>
    </row>
    <row r="27" spans="1:6">
      <c r="A27" s="16">
        <v>23</v>
      </c>
      <c r="B27" s="10" t="s">
        <v>33</v>
      </c>
      <c r="C27" s="10">
        <v>168</v>
      </c>
      <c r="D27" s="10">
        <v>18.9</v>
      </c>
      <c r="E27" s="11">
        <f t="shared" si="1"/>
        <v>3175.2</v>
      </c>
      <c r="F27" s="18" t="s">
        <v>34</v>
      </c>
    </row>
    <row r="28" spans="1:6">
      <c r="A28" s="16">
        <v>24</v>
      </c>
      <c r="B28" s="10" t="s">
        <v>35</v>
      </c>
      <c r="C28" s="10">
        <v>2016</v>
      </c>
      <c r="D28" s="10">
        <v>6.4</v>
      </c>
      <c r="E28" s="11">
        <f t="shared" si="1"/>
        <v>12902.4</v>
      </c>
      <c r="F28" s="9" t="s">
        <v>36</v>
      </c>
    </row>
    <row r="29" spans="1:6">
      <c r="A29" s="9"/>
      <c r="B29" s="10"/>
      <c r="C29" s="10"/>
      <c r="D29" s="10"/>
      <c r="E29" s="11"/>
      <c r="F29" s="9"/>
    </row>
    <row r="30" spans="1:6">
      <c r="A30" s="9"/>
      <c r="B30" s="10"/>
      <c r="C30" s="10"/>
      <c r="D30" s="10"/>
      <c r="E30" s="11">
        <f>SUM(E21:E29)</f>
        <v>3714637.72</v>
      </c>
      <c r="F30" s="9"/>
    </row>
    <row r="31" spans="1:6">
      <c r="A31" s="9"/>
      <c r="B31" s="10"/>
      <c r="C31" s="10"/>
      <c r="D31" s="10"/>
      <c r="E31" s="11"/>
      <c r="F31" s="9"/>
    </row>
    <row r="32" spans="1:6">
      <c r="A32" s="9">
        <v>25</v>
      </c>
      <c r="B32" s="10" t="s">
        <v>50</v>
      </c>
      <c r="C32" s="10">
        <v>1198000</v>
      </c>
      <c r="D32" s="10">
        <v>1.8</v>
      </c>
      <c r="E32" s="11">
        <f>C32*D32</f>
        <v>2156400</v>
      </c>
      <c r="F32" s="9"/>
    </row>
    <row r="33" spans="1:6">
      <c r="A33" s="9"/>
      <c r="B33" s="10"/>
      <c r="C33" s="10"/>
      <c r="D33" s="10"/>
      <c r="E33" s="11"/>
      <c r="F33" s="9"/>
    </row>
    <row r="34" spans="1:6">
      <c r="A34" s="9">
        <v>26</v>
      </c>
      <c r="B34" s="10" t="s">
        <v>38</v>
      </c>
      <c r="C34" s="10"/>
      <c r="D34" s="10"/>
      <c r="E34" s="11">
        <v>505600</v>
      </c>
      <c r="F34" s="9"/>
    </row>
    <row r="35" spans="1:10">
      <c r="A35" s="9">
        <v>27</v>
      </c>
      <c r="B35" s="10" t="s">
        <v>39</v>
      </c>
      <c r="C35" s="10"/>
      <c r="D35" s="10"/>
      <c r="E35" s="11">
        <v>140000</v>
      </c>
      <c r="F35" s="9"/>
      <c r="J35" s="1">
        <f>E35+E34+E32+E30+E19</f>
        <v>10961615.32</v>
      </c>
    </row>
    <row r="36" spans="1:6">
      <c r="A36" s="9"/>
      <c r="B36" s="10"/>
      <c r="C36" s="10"/>
      <c r="D36" s="10"/>
      <c r="E36" s="11"/>
      <c r="F36" s="9"/>
    </row>
    <row r="37" spans="1:6">
      <c r="A37" s="9">
        <v>28</v>
      </c>
      <c r="B37" s="10" t="s">
        <v>40</v>
      </c>
      <c r="C37" s="10"/>
      <c r="D37" s="10"/>
      <c r="E37" s="11" t="s">
        <v>41</v>
      </c>
      <c r="F37" s="9" t="s">
        <v>42</v>
      </c>
    </row>
    <row r="38" spans="1:6">
      <c r="A38" s="9">
        <v>29</v>
      </c>
      <c r="B38" s="10" t="s">
        <v>43</v>
      </c>
      <c r="C38" s="10"/>
      <c r="D38" s="10"/>
      <c r="E38" s="19" t="s">
        <v>51</v>
      </c>
      <c r="F38" s="9" t="s">
        <v>45</v>
      </c>
    </row>
    <row r="39" spans="1:6">
      <c r="A39" s="9">
        <v>30</v>
      </c>
      <c r="B39" s="10" t="s">
        <v>43</v>
      </c>
      <c r="C39" s="10"/>
      <c r="D39" s="10"/>
      <c r="E39" s="19" t="s">
        <v>46</v>
      </c>
      <c r="F39" s="9" t="s">
        <v>47</v>
      </c>
    </row>
    <row r="40" spans="1:6">
      <c r="A40" s="9"/>
      <c r="B40" s="10"/>
      <c r="C40" s="10"/>
      <c r="D40" s="10"/>
      <c r="E40" s="11"/>
      <c r="F40" s="9"/>
    </row>
    <row r="41" spans="1:6">
      <c r="A41" s="9"/>
      <c r="B41" s="10"/>
      <c r="C41" s="10"/>
      <c r="D41" s="10"/>
      <c r="E41" s="11"/>
      <c r="F41" s="9"/>
    </row>
    <row r="42" spans="1:6">
      <c r="A42" s="9"/>
      <c r="B42" s="10"/>
      <c r="C42" s="10"/>
      <c r="D42" s="10"/>
      <c r="E42" s="11"/>
      <c r="F42" s="9"/>
    </row>
    <row r="43" spans="1:6">
      <c r="A43" s="9"/>
      <c r="B43" s="10"/>
      <c r="C43" s="10"/>
      <c r="D43" s="10"/>
      <c r="E43" s="11"/>
      <c r="F43" s="9"/>
    </row>
    <row r="44" spans="1:6">
      <c r="A44" s="9"/>
      <c r="B44" s="10"/>
      <c r="C44" s="10"/>
      <c r="D44" s="10"/>
      <c r="E44" s="11"/>
      <c r="F44" s="9"/>
    </row>
    <row r="45" spans="1:6">
      <c r="A45" s="9"/>
      <c r="B45" s="10"/>
      <c r="C45" s="10"/>
      <c r="D45" s="10"/>
      <c r="E45" s="11"/>
      <c r="F45" s="9"/>
    </row>
    <row r="46" spans="1:6">
      <c r="A46" s="9"/>
      <c r="B46" s="10"/>
      <c r="C46" s="10"/>
      <c r="D46" s="10"/>
      <c r="E46" s="11"/>
      <c r="F46" s="9"/>
    </row>
    <row r="47" spans="1:6">
      <c r="A47" s="9"/>
      <c r="B47" s="10"/>
      <c r="C47" s="10"/>
      <c r="D47" s="10"/>
      <c r="E47" s="11"/>
      <c r="F47" s="9"/>
    </row>
    <row r="48" spans="1:6">
      <c r="A48" s="9"/>
      <c r="B48" s="10"/>
      <c r="C48" s="10"/>
      <c r="D48" s="10"/>
      <c r="E48" s="11"/>
      <c r="F48" s="9"/>
    </row>
  </sheetData>
  <mergeCells count="2">
    <mergeCell ref="A1:F1"/>
    <mergeCell ref="F3:F17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O49"/>
  <sheetViews>
    <sheetView topLeftCell="A22" workbookViewId="0">
      <selection activeCell="E45" sqref="E45"/>
    </sheetView>
  </sheetViews>
  <sheetFormatPr defaultColWidth="9" defaultRowHeight="22.5"/>
  <cols>
    <col min="1" max="1" width="6.44166666666667" style="1" customWidth="1"/>
    <col min="2" max="2" width="30.1083333333333" style="2" customWidth="1"/>
    <col min="3" max="3" width="12.775" style="2" customWidth="1"/>
    <col min="4" max="4" width="11.6666666666667" style="2" customWidth="1"/>
    <col min="5" max="5" width="15.3333333333333" style="3" customWidth="1"/>
    <col min="6" max="6" width="16.375" style="1" customWidth="1"/>
    <col min="7" max="7" width="13.625" style="1" customWidth="1"/>
    <col min="8" max="8" width="11.625" style="4" customWidth="1"/>
    <col min="9" max="9" width="13.125" style="1" customWidth="1"/>
    <col min="10" max="10" width="15.25" style="1" customWidth="1"/>
    <col min="11" max="11" width="10.25" style="5" customWidth="1"/>
    <col min="12" max="12" width="13.875" style="5" customWidth="1"/>
    <col min="13" max="13" width="8.875" style="5" customWidth="1"/>
    <col min="14" max="14" width="10.75" style="5" customWidth="1"/>
    <col min="15" max="15" width="7.875" style="5" customWidth="1"/>
    <col min="16" max="16" width="13.5" style="6" customWidth="1"/>
    <col min="17" max="17" width="8.75" style="6" customWidth="1"/>
    <col min="18" max="19" width="9" style="5"/>
  </cols>
  <sheetData>
    <row r="1" ht="31.5" spans="1:6">
      <c r="A1" s="7" t="s">
        <v>52</v>
      </c>
      <c r="F1" s="8"/>
    </row>
    <row r="2" spans="1:6">
      <c r="A2" s="9" t="s">
        <v>2</v>
      </c>
      <c r="B2" s="10" t="s">
        <v>3</v>
      </c>
      <c r="C2" s="10" t="s">
        <v>4</v>
      </c>
      <c r="D2" s="10" t="s">
        <v>5</v>
      </c>
      <c r="E2" s="11" t="s">
        <v>6</v>
      </c>
      <c r="F2" s="9" t="s">
        <v>7</v>
      </c>
    </row>
    <row r="3" spans="1:6">
      <c r="A3" s="9">
        <v>1</v>
      </c>
      <c r="B3" s="12" t="s">
        <v>8</v>
      </c>
      <c r="C3" s="12">
        <v>175824</v>
      </c>
      <c r="D3" s="10">
        <v>4.74</v>
      </c>
      <c r="E3" s="11">
        <f t="shared" ref="E3:E18" si="0">C3*D3</f>
        <v>833405.76</v>
      </c>
      <c r="F3" s="13" t="s">
        <v>9</v>
      </c>
    </row>
    <row r="4" spans="1:6">
      <c r="A4" s="9">
        <v>2</v>
      </c>
      <c r="B4" s="12" t="s">
        <v>10</v>
      </c>
      <c r="C4" s="12">
        <v>196416</v>
      </c>
      <c r="D4" s="10">
        <v>7.14</v>
      </c>
      <c r="E4" s="11">
        <f t="shared" si="0"/>
        <v>1402410.24</v>
      </c>
      <c r="F4" s="14"/>
    </row>
    <row r="5" spans="1:6">
      <c r="A5" s="9">
        <v>3</v>
      </c>
      <c r="B5" s="12" t="s">
        <v>11</v>
      </c>
      <c r="C5" s="12">
        <v>18612</v>
      </c>
      <c r="D5" s="10">
        <v>9.53</v>
      </c>
      <c r="E5" s="11">
        <f t="shared" si="0"/>
        <v>177372.36</v>
      </c>
      <c r="F5" s="14"/>
    </row>
    <row r="6" spans="1:6">
      <c r="A6" s="9">
        <v>4</v>
      </c>
      <c r="B6" s="12" t="s">
        <v>12</v>
      </c>
      <c r="C6" s="12">
        <v>45144</v>
      </c>
      <c r="D6" s="10">
        <v>7.66</v>
      </c>
      <c r="E6" s="11">
        <f t="shared" si="0"/>
        <v>345803.04</v>
      </c>
      <c r="F6" s="14"/>
    </row>
    <row r="7" spans="1:6">
      <c r="A7" s="9">
        <v>5</v>
      </c>
      <c r="B7" s="12" t="s">
        <v>13</v>
      </c>
      <c r="C7" s="12">
        <v>5940</v>
      </c>
      <c r="D7" s="10">
        <v>12.4</v>
      </c>
      <c r="E7" s="11">
        <f t="shared" si="0"/>
        <v>73656</v>
      </c>
      <c r="F7" s="14"/>
    </row>
    <row r="8" spans="1:6">
      <c r="A8" s="9">
        <v>6</v>
      </c>
      <c r="B8" s="12" t="s">
        <v>14</v>
      </c>
      <c r="C8" s="12">
        <v>28710</v>
      </c>
      <c r="D8" s="10">
        <v>25.4</v>
      </c>
      <c r="E8" s="11">
        <f t="shared" si="0"/>
        <v>729234</v>
      </c>
      <c r="F8" s="14"/>
    </row>
    <row r="9" spans="1:6">
      <c r="A9" s="9">
        <v>7</v>
      </c>
      <c r="B9" s="12" t="s">
        <v>15</v>
      </c>
      <c r="C9" s="12">
        <v>792</v>
      </c>
      <c r="D9" s="10">
        <v>12.7</v>
      </c>
      <c r="E9" s="11">
        <f t="shared" si="0"/>
        <v>10058.4</v>
      </c>
      <c r="F9" s="14"/>
    </row>
    <row r="10" spans="1:6">
      <c r="A10" s="9">
        <v>8</v>
      </c>
      <c r="B10" s="12" t="s">
        <v>16</v>
      </c>
      <c r="C10" s="12">
        <v>4950</v>
      </c>
      <c r="D10" s="10">
        <v>25.7</v>
      </c>
      <c r="E10" s="11">
        <f t="shared" si="0"/>
        <v>127215</v>
      </c>
      <c r="F10" s="14"/>
    </row>
    <row r="11" spans="1:6">
      <c r="A11" s="9">
        <v>9</v>
      </c>
      <c r="B11" s="12" t="s">
        <v>17</v>
      </c>
      <c r="C11" s="12">
        <v>6732</v>
      </c>
      <c r="D11" s="10">
        <v>18.3</v>
      </c>
      <c r="E11" s="11">
        <f t="shared" si="0"/>
        <v>123195.6</v>
      </c>
      <c r="F11" s="14"/>
    </row>
    <row r="12" spans="1:6">
      <c r="A12" s="9">
        <v>10</v>
      </c>
      <c r="B12" s="12" t="s">
        <v>18</v>
      </c>
      <c r="C12" s="12">
        <v>1584</v>
      </c>
      <c r="D12" s="10">
        <v>38.2</v>
      </c>
      <c r="E12" s="11">
        <f t="shared" si="0"/>
        <v>60508.8</v>
      </c>
      <c r="F12" s="14"/>
    </row>
    <row r="13" spans="1:6">
      <c r="A13" s="9">
        <v>11</v>
      </c>
      <c r="B13" s="12" t="s">
        <v>19</v>
      </c>
      <c r="C13" s="12">
        <v>1584</v>
      </c>
      <c r="D13" s="10">
        <v>34.6</v>
      </c>
      <c r="E13" s="11">
        <f t="shared" si="0"/>
        <v>54806.4</v>
      </c>
      <c r="F13" s="14"/>
    </row>
    <row r="14" spans="1:6">
      <c r="A14" s="9">
        <v>12</v>
      </c>
      <c r="B14" s="12" t="s">
        <v>20</v>
      </c>
      <c r="C14" s="12">
        <v>792</v>
      </c>
      <c r="D14" s="10">
        <v>23.8</v>
      </c>
      <c r="E14" s="11">
        <f t="shared" si="0"/>
        <v>18849.6</v>
      </c>
      <c r="F14" s="14"/>
    </row>
    <row r="15" spans="1:6">
      <c r="A15" s="9">
        <v>13</v>
      </c>
      <c r="B15" s="12" t="s">
        <v>21</v>
      </c>
      <c r="C15" s="12">
        <v>1584</v>
      </c>
      <c r="D15" s="10">
        <v>27.7</v>
      </c>
      <c r="E15" s="11">
        <f t="shared" si="0"/>
        <v>43876.8</v>
      </c>
      <c r="F15" s="14"/>
    </row>
    <row r="16" spans="1:6">
      <c r="A16" s="9">
        <v>14</v>
      </c>
      <c r="B16" s="12" t="s">
        <v>22</v>
      </c>
      <c r="C16" s="12">
        <v>792</v>
      </c>
      <c r="D16" s="10">
        <v>37.2</v>
      </c>
      <c r="E16" s="11">
        <f t="shared" si="0"/>
        <v>29462.4</v>
      </c>
      <c r="F16" s="14"/>
    </row>
    <row r="17" spans="1:6">
      <c r="A17" s="9">
        <v>15</v>
      </c>
      <c r="B17" s="12" t="s">
        <v>23</v>
      </c>
      <c r="C17" s="12">
        <v>1584</v>
      </c>
      <c r="D17" s="10">
        <v>24.8</v>
      </c>
      <c r="E17" s="11">
        <f t="shared" si="0"/>
        <v>39283.2</v>
      </c>
      <c r="F17" s="15"/>
    </row>
    <row r="18" spans="1:6">
      <c r="A18" s="9">
        <v>16</v>
      </c>
      <c r="B18" s="10" t="s">
        <v>24</v>
      </c>
      <c r="C18" s="10">
        <v>396</v>
      </c>
      <c r="D18" s="10">
        <v>13.7</v>
      </c>
      <c r="E18" s="11">
        <f t="shared" si="0"/>
        <v>5425.2</v>
      </c>
      <c r="F18" s="9"/>
    </row>
    <row r="19" spans="1:6">
      <c r="A19" s="9"/>
      <c r="B19" s="10"/>
      <c r="C19" s="10"/>
      <c r="D19" s="10"/>
      <c r="E19" s="11">
        <f>SUM(E3:E18)</f>
        <v>4074562.8</v>
      </c>
      <c r="F19" s="9"/>
    </row>
    <row r="20" ht="20.25" spans="1:15">
      <c r="A20" s="9"/>
      <c r="B20" s="10" t="s">
        <v>53</v>
      </c>
      <c r="C20" s="10">
        <v>6688</v>
      </c>
      <c r="D20" s="10">
        <v>2.4</v>
      </c>
      <c r="E20" s="11">
        <f>C20*D20</f>
        <v>16051.2</v>
      </c>
      <c r="F20" s="9"/>
      <c r="K20" s="1"/>
      <c r="L20" s="1"/>
      <c r="M20" s="1"/>
      <c r="N20" s="1"/>
      <c r="O20" s="1"/>
    </row>
    <row r="21" ht="20.25" spans="1:15">
      <c r="A21" s="16"/>
      <c r="B21" s="16" t="s">
        <v>25</v>
      </c>
      <c r="C21" s="1">
        <v>988470</v>
      </c>
      <c r="D21" s="12">
        <v>3.5</v>
      </c>
      <c r="E21" s="11">
        <f t="shared" ref="E21:E30" si="1">C21*D21</f>
        <v>3459645</v>
      </c>
      <c r="F21" s="9"/>
      <c r="K21" s="1"/>
      <c r="L21" s="1"/>
      <c r="M21" s="1"/>
      <c r="N21" s="1"/>
      <c r="O21" s="1"/>
    </row>
    <row r="22" ht="20.25" spans="1:15">
      <c r="A22" s="16"/>
      <c r="B22" s="16" t="s">
        <v>54</v>
      </c>
      <c r="C22" s="12">
        <v>20330</v>
      </c>
      <c r="D22" s="12">
        <v>5.4</v>
      </c>
      <c r="E22" s="11">
        <f t="shared" si="1"/>
        <v>109782</v>
      </c>
      <c r="F22" s="9"/>
      <c r="K22" s="1"/>
      <c r="L22" s="1"/>
      <c r="M22" s="1"/>
      <c r="N22" s="1"/>
      <c r="O22" s="1"/>
    </row>
    <row r="23" ht="20.25" spans="1:15">
      <c r="A23" s="16"/>
      <c r="B23" s="16" t="s">
        <v>55</v>
      </c>
      <c r="C23" s="12">
        <v>28500</v>
      </c>
      <c r="D23" s="12">
        <v>4</v>
      </c>
      <c r="E23" s="11">
        <f t="shared" si="1"/>
        <v>114000</v>
      </c>
      <c r="F23" s="9"/>
      <c r="K23" s="1"/>
      <c r="L23" s="1"/>
      <c r="M23" s="1"/>
      <c r="N23" s="1"/>
      <c r="O23" s="1"/>
    </row>
    <row r="24" ht="20.25" spans="1:15">
      <c r="A24" s="16"/>
      <c r="B24" s="16" t="s">
        <v>56</v>
      </c>
      <c r="C24" s="12">
        <v>25360</v>
      </c>
      <c r="D24" s="12">
        <v>5.5</v>
      </c>
      <c r="E24" s="11">
        <f t="shared" si="1"/>
        <v>139480</v>
      </c>
      <c r="F24" s="9"/>
      <c r="K24" s="1"/>
      <c r="L24" s="1"/>
      <c r="M24" s="1"/>
      <c r="N24" s="1"/>
      <c r="O24" s="1"/>
    </row>
    <row r="25" ht="20.25" spans="1:15">
      <c r="A25" s="16"/>
      <c r="B25" s="16" t="s">
        <v>57</v>
      </c>
      <c r="C25" s="12">
        <v>15922</v>
      </c>
      <c r="D25" s="12">
        <v>5.8</v>
      </c>
      <c r="E25" s="11">
        <f t="shared" si="1"/>
        <v>92347.6</v>
      </c>
      <c r="F25" s="9"/>
      <c r="K25" s="1"/>
      <c r="L25" s="1"/>
      <c r="M25" s="1"/>
      <c r="N25" s="1"/>
      <c r="O25" s="1"/>
    </row>
    <row r="26" ht="20.25" spans="1:15">
      <c r="A26" s="9"/>
      <c r="B26" s="12" t="s">
        <v>30</v>
      </c>
      <c r="C26" s="17">
        <v>9970</v>
      </c>
      <c r="D26" s="10">
        <v>3.2</v>
      </c>
      <c r="E26" s="11">
        <f t="shared" si="1"/>
        <v>31904</v>
      </c>
      <c r="F26" s="9"/>
      <c r="K26" s="1"/>
      <c r="L26" s="1"/>
      <c r="M26" s="1"/>
      <c r="N26" s="1"/>
      <c r="O26" s="1"/>
    </row>
    <row r="27" ht="20.25" spans="1:15">
      <c r="A27" s="9"/>
      <c r="B27" s="12" t="s">
        <v>32</v>
      </c>
      <c r="C27" s="17">
        <v>485</v>
      </c>
      <c r="D27" s="10">
        <v>3</v>
      </c>
      <c r="E27" s="11">
        <f t="shared" si="1"/>
        <v>1455</v>
      </c>
      <c r="F27" s="9"/>
      <c r="K27" s="1"/>
      <c r="L27" s="1"/>
      <c r="M27" s="1"/>
      <c r="N27" s="1"/>
      <c r="O27" s="1"/>
    </row>
    <row r="28" ht="20.25" spans="1:15">
      <c r="A28" s="9"/>
      <c r="B28" s="10" t="s">
        <v>33</v>
      </c>
      <c r="C28" s="10">
        <v>168</v>
      </c>
      <c r="D28" s="10">
        <v>18.9</v>
      </c>
      <c r="E28" s="11">
        <f t="shared" si="1"/>
        <v>3175.2</v>
      </c>
      <c r="F28" s="18" t="s">
        <v>34</v>
      </c>
      <c r="K28" s="1"/>
      <c r="L28" s="1"/>
      <c r="M28" s="1"/>
      <c r="N28" s="1"/>
      <c r="O28" s="1"/>
    </row>
    <row r="29" ht="20.25" spans="1:15">
      <c r="A29" s="9"/>
      <c r="B29" s="10" t="s">
        <v>35</v>
      </c>
      <c r="C29" s="10">
        <v>2016</v>
      </c>
      <c r="D29" s="10">
        <v>6.4</v>
      </c>
      <c r="E29" s="11">
        <f t="shared" si="1"/>
        <v>12902.4</v>
      </c>
      <c r="F29" s="9" t="s">
        <v>36</v>
      </c>
      <c r="K29" s="1"/>
      <c r="L29" s="1"/>
      <c r="M29" s="1"/>
      <c r="N29" s="1"/>
      <c r="O29" s="1"/>
    </row>
    <row r="30" ht="20.25" spans="1:11">
      <c r="A30" s="9"/>
      <c r="B30" s="10" t="s">
        <v>58</v>
      </c>
      <c r="C30" s="10">
        <v>17000</v>
      </c>
      <c r="D30" s="10">
        <v>5.3</v>
      </c>
      <c r="E30" s="11">
        <f t="shared" si="1"/>
        <v>90100</v>
      </c>
      <c r="F30" s="9"/>
      <c r="J30" s="20"/>
      <c r="K30" s="8"/>
    </row>
    <row r="31" ht="20.25" spans="1:11">
      <c r="A31" s="9"/>
      <c r="B31" s="10"/>
      <c r="C31" s="10"/>
      <c r="D31" s="10"/>
      <c r="E31" s="11">
        <f>SUM(E20:E30)</f>
        <v>4070842.4</v>
      </c>
      <c r="F31" s="9"/>
      <c r="J31" s="20"/>
      <c r="K31" s="8"/>
    </row>
    <row r="32" ht="20.25" spans="1:11">
      <c r="A32" s="9"/>
      <c r="B32" s="10"/>
      <c r="C32" s="10"/>
      <c r="D32" s="10"/>
      <c r="E32" s="11"/>
      <c r="F32" s="9"/>
      <c r="J32" s="20"/>
      <c r="K32" s="8"/>
    </row>
    <row r="33" spans="1:8">
      <c r="A33" s="9"/>
      <c r="B33" s="10" t="s">
        <v>50</v>
      </c>
      <c r="C33" s="10">
        <v>1256323</v>
      </c>
      <c r="D33" s="10">
        <v>1.8</v>
      </c>
      <c r="E33" s="11">
        <f>C33*D33</f>
        <v>2261381.4</v>
      </c>
      <c r="F33" s="9"/>
      <c r="H33" s="6"/>
    </row>
    <row r="34" spans="1:6">
      <c r="A34" s="9"/>
      <c r="B34" s="10"/>
      <c r="C34" s="10"/>
      <c r="D34" s="10"/>
      <c r="E34" s="11"/>
      <c r="F34" s="9"/>
    </row>
    <row r="35" spans="1:6">
      <c r="A35" s="9"/>
      <c r="B35" s="10" t="s">
        <v>38</v>
      </c>
      <c r="C35" s="10"/>
      <c r="D35" s="10"/>
      <c r="E35" s="11">
        <v>511777</v>
      </c>
      <c r="F35" s="9"/>
    </row>
    <row r="36" spans="1:6">
      <c r="A36" s="9"/>
      <c r="B36" s="10" t="s">
        <v>39</v>
      </c>
      <c r="C36" s="10"/>
      <c r="D36" s="10"/>
      <c r="E36" s="11">
        <v>128000</v>
      </c>
      <c r="F36" s="9"/>
    </row>
    <row r="37" spans="1:6">
      <c r="A37" s="9"/>
      <c r="B37" s="10"/>
      <c r="C37" s="10"/>
      <c r="D37" s="10"/>
      <c r="E37" s="11"/>
      <c r="F37" s="9"/>
    </row>
    <row r="38" spans="1:8">
      <c r="A38" s="9"/>
      <c r="B38" s="10"/>
      <c r="C38" s="10"/>
      <c r="D38" s="10"/>
      <c r="E38" s="11"/>
      <c r="F38" s="9"/>
      <c r="H38" s="6"/>
    </row>
    <row r="39" spans="1:6">
      <c r="A39" s="9"/>
      <c r="B39" s="10"/>
      <c r="C39" s="10"/>
      <c r="D39" s="10" t="s">
        <v>59</v>
      </c>
      <c r="E39" s="11">
        <f>E36+E35+E33+E31+E19</f>
        <v>11046563.6</v>
      </c>
      <c r="F39" s="9"/>
    </row>
    <row r="40" spans="1:6">
      <c r="A40" s="9"/>
      <c r="B40" s="10"/>
      <c r="C40" s="10"/>
      <c r="D40" s="10"/>
      <c r="E40" s="11"/>
      <c r="F40" s="9"/>
    </row>
    <row r="41" spans="1:6">
      <c r="A41" s="9"/>
      <c r="B41" s="10" t="s">
        <v>40</v>
      </c>
      <c r="C41" s="10"/>
      <c r="D41" s="10"/>
      <c r="E41" s="11" t="s">
        <v>41</v>
      </c>
      <c r="F41" s="9" t="s">
        <v>42</v>
      </c>
    </row>
    <row r="42" spans="1:6">
      <c r="A42" s="9"/>
      <c r="B42" s="10" t="s">
        <v>43</v>
      </c>
      <c r="C42" s="10"/>
      <c r="D42" s="10"/>
      <c r="E42" s="19" t="s">
        <v>51</v>
      </c>
      <c r="F42" s="9" t="s">
        <v>45</v>
      </c>
    </row>
    <row r="43" spans="1:6">
      <c r="A43" s="9"/>
      <c r="B43" s="10" t="s">
        <v>43</v>
      </c>
      <c r="C43" s="10"/>
      <c r="D43" s="10"/>
      <c r="E43" s="19" t="s">
        <v>46</v>
      </c>
      <c r="F43" s="9" t="s">
        <v>47</v>
      </c>
    </row>
    <row r="44" spans="1:6">
      <c r="A44" s="9"/>
      <c r="B44" s="10"/>
      <c r="C44" s="10"/>
      <c r="D44" s="10"/>
      <c r="E44" s="11"/>
      <c r="F44" s="9"/>
    </row>
    <row r="45" spans="1:6">
      <c r="A45" s="9"/>
      <c r="B45" s="10"/>
      <c r="C45" s="10"/>
      <c r="D45" s="10"/>
      <c r="E45" s="11"/>
      <c r="F45" s="9"/>
    </row>
    <row r="46" spans="1:6">
      <c r="A46" s="9"/>
      <c r="B46" s="10"/>
      <c r="C46" s="10"/>
      <c r="D46" s="10"/>
      <c r="E46" s="11"/>
      <c r="F46" s="9"/>
    </row>
    <row r="47" spans="1:6">
      <c r="A47" s="9"/>
      <c r="B47" s="10"/>
      <c r="C47" s="10"/>
      <c r="D47" s="10"/>
      <c r="E47" s="11"/>
      <c r="F47" s="9"/>
    </row>
    <row r="48" spans="1:6">
      <c r="A48" s="9"/>
      <c r="B48" s="10"/>
      <c r="C48" s="10"/>
      <c r="D48" s="10"/>
      <c r="E48" s="11"/>
      <c r="F48" s="9"/>
    </row>
    <row r="49" spans="1:6">
      <c r="A49" s="9"/>
      <c r="B49" s="10"/>
      <c r="C49" s="10"/>
      <c r="D49" s="10"/>
      <c r="E49" s="11"/>
      <c r="F49" s="9"/>
    </row>
  </sheetData>
  <mergeCells count="2">
    <mergeCell ref="A1:F1"/>
    <mergeCell ref="F3:F17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二号炉</vt:lpstr>
      <vt:lpstr>一号炉</vt:lpstr>
      <vt:lpstr>三号炉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2020-03-13T00:17:00Z</dcterms:created>
  <dcterms:modified xsi:type="dcterms:W3CDTF">2020-03-19T11:35:24Z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